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9100" yWindow="-90" windowWidth="12120" windowHeight="9060"/>
  </bookViews>
  <sheets>
    <sheet name="20%." sheetId="25" r:id="rId1"/>
  </sheets>
  <calcPr calcId="145621"/>
</workbook>
</file>

<file path=xl/calcChain.xml><?xml version="1.0" encoding="utf-8"?>
<calcChain xmlns="http://schemas.openxmlformats.org/spreadsheetml/2006/main">
  <c r="A3" i="25" l="1"/>
  <c r="B3" i="25" s="1"/>
  <c r="C4" i="25"/>
  <c r="M4" i="25" s="1"/>
  <c r="M23" i="25" s="1"/>
  <c r="G4" i="25"/>
  <c r="G5" i="25"/>
  <c r="G24" i="25" s="1"/>
  <c r="I5" i="25"/>
  <c r="I24" i="25" s="1"/>
  <c r="L5" i="25"/>
  <c r="L24" i="25" s="1"/>
  <c r="G6" i="25"/>
  <c r="G25" i="25" s="1"/>
  <c r="M6" i="25"/>
  <c r="M25" i="25" s="1"/>
  <c r="A8" i="25"/>
  <c r="M8" i="25"/>
  <c r="A9" i="25"/>
  <c r="A11" i="25"/>
  <c r="A12" i="25" s="1"/>
  <c r="B12" i="25"/>
  <c r="G15" i="25"/>
  <c r="O15" i="25"/>
  <c r="N18" i="25"/>
  <c r="A18" i="25" s="1"/>
  <c r="C18" i="25" s="1"/>
  <c r="G23" i="25"/>
  <c r="M27" i="25"/>
  <c r="G34" i="25"/>
  <c r="O34" i="25"/>
  <c r="N37" i="25"/>
  <c r="A13" i="25" l="1"/>
  <c r="C13" i="25" s="1"/>
  <c r="C15" i="25" s="1"/>
  <c r="B13" i="25"/>
</calcChain>
</file>

<file path=xl/sharedStrings.xml><?xml version="1.0" encoding="utf-8"?>
<sst xmlns="http://schemas.openxmlformats.org/spreadsheetml/2006/main" count="45" uniqueCount="31">
  <si>
    <t xml:space="preserve">    КВИТАНЦИЯ</t>
  </si>
  <si>
    <t>Вид услуги</t>
  </si>
  <si>
    <t>Итого к оплате</t>
  </si>
  <si>
    <t>Всего к оплате</t>
  </si>
  <si>
    <t>Оплачено</t>
  </si>
  <si>
    <t xml:space="preserve">    ИЗВЕЩЕНИЕ</t>
  </si>
  <si>
    <t>Учреждение</t>
  </si>
  <si>
    <t xml:space="preserve">Счет от: </t>
  </si>
  <si>
    <t xml:space="preserve">Задолжен-ность на </t>
  </si>
  <si>
    <t>Министерство общего и профессионального образования Свердловской области</t>
  </si>
  <si>
    <t xml:space="preserve">  МАОУ "Средняя  общеобразовательная  школа № 3"  </t>
  </si>
  <si>
    <t xml:space="preserve">  МАОУ "СОШ № 3"  </t>
  </si>
  <si>
    <t>668601001</t>
  </si>
  <si>
    <t>40703810402970000061</t>
  </si>
  <si>
    <t>044525659</t>
  </si>
  <si>
    <t>ПАО "МОСКОВСКИЙ КРЕДИТНЫЙ БАНК"</t>
  </si>
  <si>
    <t>30101810745250000659</t>
  </si>
  <si>
    <t>92000000000000000130;29758578</t>
  </si>
  <si>
    <t>Попова</t>
  </si>
  <si>
    <t>А.</t>
  </si>
  <si>
    <t>92000000000000000130</t>
  </si>
  <si>
    <t>Попова А.А.</t>
  </si>
  <si>
    <t xml:space="preserve">Попова Виолетта </t>
  </si>
  <si>
    <t>10Б</t>
  </si>
  <si>
    <t>ST00012|Name=МАОУ "Средняя  общеобразовательная  школа № 3"|PersonalAcc=40703810402970000061|BankName=ПАО "МОСКОВСКИЙ КРЕДИТНЫЙ БАНК"|BIC=044525659|CorrespAcc=30101810745250000659|PayeeINN=6606011516|KPP=668601001|LastName=Попова|FirstName=А.|MiddleName=А.|PersonalAccount=|PersAcc=0031128639|Category=|Sum=48600</t>
  </si>
  <si>
    <t>Лагерь "Дружба"</t>
  </si>
  <si>
    <t>За кого: _____________________________</t>
  </si>
  <si>
    <t>Начислено</t>
  </si>
  <si>
    <t>За кого (Фаимилия, имя): _____________________________</t>
  </si>
  <si>
    <t>Лагерь-осень (20%)</t>
  </si>
  <si>
    <t>Оплатить до: 19.10.2025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</si>
</sst>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26"/>
      <name val="BC Code 128"/>
    </font>
    <font>
      <sz val="32"/>
      <name val="BC Code 128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u/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3" xfId="0" applyNumberForma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49" fontId="3" fillId="0" borderId="0" xfId="0" applyNumberFormat="1" applyFont="1"/>
    <xf numFmtId="0" fontId="1" fillId="0" borderId="7" xfId="0" applyFont="1" applyBorder="1"/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shrinkToFit="1"/>
    </xf>
    <xf numFmtId="2" fontId="2" fillId="0" borderId="0" xfId="0" applyNumberFormat="1" applyFont="1" applyBorder="1" applyAlignment="1">
      <alignment shrinkToFit="1"/>
    </xf>
    <xf numFmtId="0" fontId="12" fillId="0" borderId="0" xfId="0" applyFont="1" applyBorder="1"/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49" fontId="0" fillId="0" borderId="0" xfId="0" applyNumberFormat="1" applyBorder="1"/>
    <xf numFmtId="14" fontId="2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2" fontId="3" fillId="0" borderId="10" xfId="0" applyNumberFormat="1" applyFont="1" applyBorder="1" applyAlignment="1">
      <alignment vertical="top" shrinkToFit="1"/>
    </xf>
    <xf numFmtId="0" fontId="2" fillId="0" borderId="11" xfId="0" applyFont="1" applyBorder="1" applyAlignment="1">
      <alignment shrinkToFit="1"/>
    </xf>
    <xf numFmtId="0" fontId="1" fillId="0" borderId="12" xfId="0" applyFont="1" applyBorder="1"/>
    <xf numFmtId="0" fontId="2" fillId="0" borderId="0" xfId="0" applyFont="1" applyAlignment="1">
      <alignment shrinkToFit="1"/>
    </xf>
    <xf numFmtId="0" fontId="3" fillId="0" borderId="10" xfId="0" applyFont="1" applyBorder="1" applyAlignment="1">
      <alignment vertical="top" shrinkToFit="1"/>
    </xf>
    <xf numFmtId="0" fontId="3" fillId="2" borderId="0" xfId="0" applyFont="1" applyFill="1"/>
    <xf numFmtId="49" fontId="3" fillId="2" borderId="0" xfId="0" applyNumberFormat="1" applyFont="1" applyFill="1"/>
    <xf numFmtId="0" fontId="1" fillId="2" borderId="0" xfId="0" applyFont="1" applyFill="1"/>
    <xf numFmtId="14" fontId="3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  <xf numFmtId="0" fontId="17" fillId="2" borderId="0" xfId="0" applyFont="1" applyFill="1"/>
    <xf numFmtId="0" fontId="1" fillId="2" borderId="0" xfId="0" applyFont="1" applyFill="1" applyAlignment="1"/>
    <xf numFmtId="49" fontId="1" fillId="0" borderId="0" xfId="0" applyNumberFormat="1" applyFont="1" applyBorder="1" applyAlignment="1"/>
    <xf numFmtId="0" fontId="19" fillId="0" borderId="0" xfId="0" applyFont="1"/>
    <xf numFmtId="0" fontId="20" fillId="0" borderId="0" xfId="0" applyFont="1"/>
    <xf numFmtId="0" fontId="10" fillId="0" borderId="1" xfId="0" applyFont="1" applyFill="1" applyBorder="1"/>
    <xf numFmtId="0" fontId="22" fillId="3" borderId="0" xfId="0" applyFont="1" applyFill="1" applyAlignment="1">
      <alignment vertical="center"/>
    </xf>
    <xf numFmtId="0" fontId="4" fillId="0" borderId="3" xfId="0" applyFont="1" applyBorder="1" applyAlignment="1">
      <alignment shrinkToFit="1"/>
    </xf>
    <xf numFmtId="0" fontId="10" fillId="4" borderId="0" xfId="0" applyNumberFormat="1" applyFont="1" applyFill="1"/>
    <xf numFmtId="0" fontId="2" fillId="4" borderId="0" xfId="0" applyFont="1" applyFill="1"/>
    <xf numFmtId="0" fontId="21" fillId="4" borderId="0" xfId="0" applyFont="1" applyFill="1"/>
    <xf numFmtId="0" fontId="2" fillId="4" borderId="0" xfId="0" applyFont="1" applyFill="1" applyAlignment="1"/>
    <xf numFmtId="0" fontId="22" fillId="4" borderId="0" xfId="0" applyFont="1" applyFill="1" applyAlignment="1">
      <alignment vertical="center"/>
    </xf>
    <xf numFmtId="0" fontId="23" fillId="0" borderId="10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/>
    <xf numFmtId="0" fontId="12" fillId="0" borderId="0" xfId="0" applyFont="1" applyBorder="1" applyAlignme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4" xfId="0" applyNumberFormat="1" applyFont="1" applyBorder="1" applyAlignment="1">
      <alignment horizontal="left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B44"/>
  <sheetViews>
    <sheetView showGridLines="0" tabSelected="1" topLeftCell="F4" workbookViewId="0">
      <selection activeCell="I31" sqref="I31"/>
    </sheetView>
  </sheetViews>
  <sheetFormatPr defaultColWidth="9.140625" defaultRowHeight="12" x14ac:dyDescent="0.2"/>
  <cols>
    <col min="1" max="1" width="16" style="64" hidden="1" customWidth="1"/>
    <col min="2" max="3" width="9.140625" style="64" hidden="1" customWidth="1"/>
    <col min="4" max="4" width="11.28515625" style="64" hidden="1" customWidth="1"/>
    <col min="5" max="5" width="9.140625" style="64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2" t="s">
        <v>9</v>
      </c>
      <c r="B1" s="62" t="s">
        <v>10</v>
      </c>
      <c r="C1" s="63"/>
      <c r="D1" s="62" t="s">
        <v>11</v>
      </c>
      <c r="E1" s="62">
        <v>1</v>
      </c>
      <c r="F1" s="11">
        <v>6606011516</v>
      </c>
      <c r="G1" s="15" t="s">
        <v>12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63" t="s">
        <v>13</v>
      </c>
      <c r="B2" s="63" t="s">
        <v>14</v>
      </c>
      <c r="D2" s="63"/>
      <c r="E2" s="62" t="s">
        <v>15</v>
      </c>
      <c r="F2" s="15" t="s">
        <v>16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64">
        <f>IF(H3&lt;&gt;1,E3,D3)</f>
        <v>44927</v>
      </c>
      <c r="B3" s="65">
        <f>DATE(YEAR(A3),MONTH(A3),G3)</f>
        <v>44943</v>
      </c>
      <c r="C3" s="62">
        <v>1</v>
      </c>
      <c r="D3" s="65">
        <v>44958</v>
      </c>
      <c r="E3" s="65">
        <v>44927</v>
      </c>
      <c r="F3" s="59"/>
      <c r="G3" s="59">
        <v>17</v>
      </c>
      <c r="H3" s="59">
        <v>0</v>
      </c>
      <c r="I3" s="59"/>
      <c r="J3" s="59"/>
      <c r="K3" s="59"/>
      <c r="L3" s="59"/>
      <c r="M3" s="59"/>
      <c r="N3" s="59"/>
      <c r="O3" s="59"/>
      <c r="P3" s="11"/>
      <c r="V3" s="1">
        <v>1</v>
      </c>
      <c r="W3" s="1">
        <v>1</v>
      </c>
    </row>
    <row r="4" spans="1:28" ht="21.95" customHeight="1" x14ac:dyDescent="0.2">
      <c r="A4" s="62" t="s">
        <v>17</v>
      </c>
      <c r="B4" s="62">
        <v>486</v>
      </c>
      <c r="C4" s="66" t="str">
        <f>P15</f>
        <v>92000000000000000130</v>
      </c>
      <c r="D4" s="67"/>
      <c r="E4" s="67"/>
      <c r="F4" s="2"/>
      <c r="G4" s="99" t="str">
        <f>$B$1</f>
        <v xml:space="preserve">  МАОУ "Средняя  общеобразовательная  школа № 3"  </v>
      </c>
      <c r="H4" s="100"/>
      <c r="I4" s="100"/>
      <c r="J4" s="100"/>
      <c r="K4" s="100"/>
      <c r="L4" s="100"/>
      <c r="M4" s="101" t="str">
        <f>CONCATENATE("КБК ",C4)</f>
        <v>КБК 92000000000000000130</v>
      </c>
      <c r="N4" s="101"/>
      <c r="O4" s="101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67" t="s">
        <v>18</v>
      </c>
      <c r="B5" s="67" t="s">
        <v>19</v>
      </c>
      <c r="C5" s="68" t="s">
        <v>19</v>
      </c>
      <c r="D5" s="67"/>
      <c r="E5" s="67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68"/>
      <c r="B6" s="68"/>
      <c r="C6" s="68"/>
      <c r="D6" s="67"/>
      <c r="E6" s="67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67"/>
      <c r="B7" s="67"/>
      <c r="C7" s="67"/>
      <c r="D7" s="67"/>
      <c r="E7" s="67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67" t="str">
        <f>Q15</f>
        <v>Попова А.А.</v>
      </c>
      <c r="B8" s="67"/>
      <c r="C8" s="67"/>
      <c r="D8" s="67"/>
      <c r="E8" s="67"/>
      <c r="F8" s="75"/>
      <c r="G8" s="80"/>
      <c r="H8" s="81"/>
      <c r="I8" s="81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67" t="str">
        <f>R15</f>
        <v xml:space="preserve">Попова Виолетта </v>
      </c>
      <c r="B9" s="67"/>
      <c r="C9" s="67"/>
      <c r="D9" s="67"/>
      <c r="E9" s="67"/>
      <c r="F9" s="75"/>
      <c r="G9" s="82" t="s">
        <v>28</v>
      </c>
      <c r="H9" s="81"/>
      <c r="I9" s="81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67"/>
      <c r="B10" s="67"/>
      <c r="C10" s="67"/>
      <c r="D10" s="67"/>
      <c r="E10" s="67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67">
        <f>$H$1</f>
        <v>3</v>
      </c>
      <c r="B11" s="67"/>
      <c r="C11" s="67"/>
      <c r="D11" s="67"/>
      <c r="E11" s="69"/>
      <c r="F11" s="2"/>
      <c r="G11" s="7" t="s">
        <v>7</v>
      </c>
      <c r="H11" s="49"/>
      <c r="I11" s="78" t="s">
        <v>30</v>
      </c>
      <c r="J11" s="79"/>
      <c r="K11" s="79"/>
      <c r="M11" s="97" t="s">
        <v>25</v>
      </c>
      <c r="N11" s="97"/>
      <c r="O11" s="98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67" t="str">
        <f>RIGHT(CONCATENATE("00",A11),3)</f>
        <v>003</v>
      </c>
      <c r="B12" s="67" t="str">
        <f>RIGHT(CONCATENATE("000",T15),4)</f>
        <v>1286</v>
      </c>
      <c r="C12" s="67"/>
      <c r="D12" s="67"/>
      <c r="E12" s="67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0">
        <f>SUM(MID(A12,1,1)*3,MID(A12,2,1)*5,MID(A12,3,1)*7,9,MID(B12,1,1)*3,MID(B12,2,1)*5,MID(B12,3,1)*7,MID(B12,4,1)*9)</f>
        <v>153</v>
      </c>
      <c r="B13" s="67">
        <f>SUM(MID(A12,1,1),3,MID(A12,2,1),5,MID(A12,3,1),7,10,MID(B12,1,1),3,MID(B12,2,1),5,MID(B12,3,1),7,MID(B12,4,1),9)</f>
        <v>69</v>
      </c>
      <c r="C13" s="67" t="str">
        <f>CONCATENATE(A12,"1",B12,RIGHT(A13,1),RIGHT(B13,1))</f>
        <v>0031128639</v>
      </c>
      <c r="D13" s="67"/>
      <c r="E13" s="67"/>
      <c r="F13" s="2"/>
      <c r="G13" s="91" t="s">
        <v>6</v>
      </c>
      <c r="H13" s="95" t="s">
        <v>1</v>
      </c>
      <c r="I13" s="17" t="s">
        <v>8</v>
      </c>
      <c r="J13" s="95"/>
      <c r="K13" s="95"/>
      <c r="L13" s="95"/>
      <c r="M13" s="17"/>
      <c r="N13" s="95" t="s">
        <v>27</v>
      </c>
      <c r="O13" s="95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67"/>
      <c r="B14" s="67"/>
      <c r="C14" s="67"/>
      <c r="D14" s="67"/>
      <c r="E14" s="67"/>
      <c r="F14" s="2"/>
      <c r="G14" s="92"/>
      <c r="H14" s="96"/>
      <c r="I14" s="18"/>
      <c r="J14" s="96"/>
      <c r="K14" s="96"/>
      <c r="L14" s="96"/>
      <c r="M14" s="18"/>
      <c r="N14" s="96"/>
      <c r="O14" s="96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67"/>
      <c r="B15" s="67"/>
      <c r="C15" s="67" t="str">
        <f>CONCATENATE("DP0",C13,RIGHT(CONCATENATE("000000",ABS(INT(N18))),6),C18)</f>
        <v>DP0003112863900040590</v>
      </c>
      <c r="D15" s="67"/>
      <c r="E15" s="67"/>
      <c r="F15" s="2"/>
      <c r="G15" s="84" t="str">
        <f>$D$1</f>
        <v xml:space="preserve">  МАОУ "СОШ № 3"  </v>
      </c>
      <c r="H15" s="83" t="s">
        <v>29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405.9</v>
      </c>
      <c r="O15" s="57">
        <f>N15</f>
        <v>405.9</v>
      </c>
      <c r="P15" s="15" t="s">
        <v>20</v>
      </c>
      <c r="Q15" s="9" t="s">
        <v>21</v>
      </c>
      <c r="R15" s="9" t="s">
        <v>22</v>
      </c>
      <c r="S15" s="9" t="s">
        <v>23</v>
      </c>
      <c r="T15" s="9">
        <v>1286</v>
      </c>
      <c r="U15" s="7">
        <v>486</v>
      </c>
      <c r="X15" s="1" t="s">
        <v>17</v>
      </c>
      <c r="Y15" s="72"/>
      <c r="Z15" s="26"/>
      <c r="AA15" s="11"/>
      <c r="AB15" s="11"/>
    </row>
    <row r="16" spans="1:28" ht="11.25" hidden="1" customHeight="1" x14ac:dyDescent="0.2">
      <c r="A16" s="67"/>
      <c r="B16" s="67"/>
      <c r="C16" s="67"/>
      <c r="D16" s="67"/>
      <c r="E16" s="67"/>
      <c r="F16" s="2"/>
      <c r="G16" s="85"/>
      <c r="H16" s="61"/>
      <c r="I16" s="57"/>
      <c r="J16" s="57"/>
      <c r="K16" s="57"/>
      <c r="L16" s="57"/>
      <c r="M16" s="57"/>
      <c r="N16" s="57"/>
      <c r="O16" s="57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67"/>
      <c r="B17" s="67"/>
      <c r="C17" s="67"/>
      <c r="D17" s="67"/>
      <c r="E17" s="67"/>
      <c r="F17" s="2"/>
      <c r="G17" s="16"/>
      <c r="H17" s="60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67">
        <f>ROUND(100*N18,2)-100*INT(N18)</f>
        <v>90</v>
      </c>
      <c r="B18" s="67"/>
      <c r="C18" s="67">
        <f>IF(A18&gt;9,A18,CONCATENATE("0",A18))</f>
        <v>90</v>
      </c>
      <c r="D18" s="67"/>
      <c r="E18" s="67"/>
      <c r="F18" s="2"/>
      <c r="G18" s="93"/>
      <c r="H18" s="94"/>
      <c r="I18" s="73"/>
      <c r="L18" s="56" t="s">
        <v>3</v>
      </c>
      <c r="M18" s="56"/>
      <c r="N18" s="86">
        <f>N15</f>
        <v>405.9</v>
      </c>
      <c r="O18" s="87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67"/>
      <c r="B19" s="67"/>
      <c r="C19" s="67"/>
      <c r="D19" s="67"/>
      <c r="E19" s="67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67"/>
      <c r="B20" s="67"/>
      <c r="C20" s="67"/>
      <c r="D20" s="67"/>
      <c r="E20" s="67"/>
      <c r="F20" s="2"/>
      <c r="G20" s="74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67"/>
      <c r="B21" s="67"/>
      <c r="C21" s="67"/>
      <c r="D21" s="67"/>
      <c r="E21" s="67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67"/>
      <c r="B22" s="67"/>
      <c r="C22" s="67"/>
      <c r="D22" s="67"/>
      <c r="E22" s="67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67"/>
      <c r="B23" s="67"/>
      <c r="C23" s="67"/>
      <c r="D23" s="67"/>
      <c r="E23" s="67"/>
      <c r="F23" s="2"/>
      <c r="G23" s="88" t="str">
        <f>G4</f>
        <v xml:space="preserve">  МАОУ "Средняя  общеобразовательная  школа № 3"  </v>
      </c>
      <c r="H23" s="89"/>
      <c r="I23" s="89"/>
      <c r="J23" s="89"/>
      <c r="K23" s="89"/>
      <c r="L23" s="89"/>
      <c r="M23" s="90" t="str">
        <f>M4</f>
        <v>КБК 92000000000000000130</v>
      </c>
      <c r="N23" s="90"/>
      <c r="O23" s="90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80"/>
      <c r="H27" s="81"/>
      <c r="I27" s="81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82" t="s">
        <v>28</v>
      </c>
      <c r="H28" s="81"/>
      <c r="I28" s="81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G29" s="76" t="s">
        <v>26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64" t="s">
        <v>24</v>
      </c>
      <c r="F30" s="2"/>
      <c r="G30" s="7" t="s">
        <v>7</v>
      </c>
      <c r="H30" s="49"/>
      <c r="I30" s="78" t="s">
        <v>30</v>
      </c>
      <c r="J30" s="79"/>
      <c r="K30" s="79"/>
      <c r="M30" s="97" t="s">
        <v>25</v>
      </c>
      <c r="N30" s="97"/>
      <c r="O30" s="98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91" t="s">
        <v>6</v>
      </c>
      <c r="H32" s="95" t="s">
        <v>1</v>
      </c>
      <c r="I32" s="17" t="s">
        <v>8</v>
      </c>
      <c r="J32" s="95"/>
      <c r="K32" s="95"/>
      <c r="L32" s="95"/>
      <c r="M32" s="17"/>
      <c r="N32" s="95" t="s">
        <v>27</v>
      </c>
      <c r="O32" s="95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92"/>
      <c r="H33" s="96"/>
      <c r="I33" s="18"/>
      <c r="J33" s="96"/>
      <c r="K33" s="96"/>
      <c r="L33" s="96"/>
      <c r="M33" s="18"/>
      <c r="N33" s="96"/>
      <c r="O33" s="96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84" t="str">
        <f>$D$1</f>
        <v xml:space="preserve">  МАОУ "СОШ № 3"  </v>
      </c>
      <c r="H34" s="83" t="s">
        <v>29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405.9</v>
      </c>
      <c r="O34" s="57">
        <f>N34</f>
        <v>405.9</v>
      </c>
      <c r="P34" s="58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85"/>
      <c r="H35" s="61"/>
      <c r="I35" s="57"/>
      <c r="J35" s="57"/>
      <c r="K35" s="57"/>
      <c r="L35" s="57"/>
      <c r="M35" s="57"/>
      <c r="N35" s="57"/>
      <c r="O35" s="57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0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93"/>
      <c r="H37" s="94"/>
      <c r="I37" s="73"/>
      <c r="L37" s="56" t="s">
        <v>3</v>
      </c>
      <c r="M37" s="56"/>
      <c r="N37" s="86">
        <f>N34</f>
        <v>405.9</v>
      </c>
      <c r="O37" s="87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74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10.15" customHeight="1" x14ac:dyDescent="0.25">
      <c r="F40" s="11"/>
      <c r="G40" s="74"/>
      <c r="H40" s="38"/>
      <c r="I40" s="37"/>
      <c r="N40" s="77"/>
      <c r="O40" s="77"/>
      <c r="Q40" s="11"/>
      <c r="R40" s="47"/>
      <c r="S40" s="47"/>
      <c r="T40" s="11"/>
      <c r="U40" s="11"/>
      <c r="V40" s="11"/>
      <c r="W40" s="11"/>
      <c r="X40" s="11"/>
      <c r="Y40" s="41"/>
      <c r="Z40" s="41"/>
      <c r="AA40" s="11"/>
      <c r="AB40" s="11"/>
    </row>
    <row r="41" spans="1:28" ht="6.95" customHeight="1" x14ac:dyDescent="0.2">
      <c r="F41" s="4"/>
      <c r="G41" s="6"/>
      <c r="H41" s="6"/>
      <c r="I41" s="4"/>
      <c r="J41" s="4"/>
      <c r="K41" s="4"/>
      <c r="L41" s="4"/>
      <c r="M41" s="4"/>
      <c r="N41" s="4"/>
      <c r="O41" s="4"/>
      <c r="Q41" s="11"/>
      <c r="R41" s="48"/>
      <c r="S41" s="48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6.95" customHeight="1" x14ac:dyDescent="0.2">
      <c r="F42" s="11"/>
      <c r="G42" s="48"/>
      <c r="H42" s="48"/>
      <c r="I42" s="11"/>
      <c r="J42" s="11"/>
      <c r="K42" s="11"/>
      <c r="L42" s="11"/>
      <c r="M42" s="11"/>
      <c r="N42" s="11"/>
      <c r="O42" s="11"/>
      <c r="Q42" s="11"/>
      <c r="R42" s="48"/>
      <c r="S42" s="48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55" customFormat="1" x14ac:dyDescent="0.2">
      <c r="A43" s="71"/>
      <c r="B43" s="71"/>
      <c r="C43" s="71"/>
      <c r="D43" s="71"/>
      <c r="E43" s="71"/>
    </row>
    <row r="44" spans="1:28" s="55" customFormat="1" x14ac:dyDescent="0.2">
      <c r="A44" s="71"/>
      <c r="B44" s="71"/>
      <c r="C44" s="71"/>
      <c r="D44" s="71"/>
      <c r="E44" s="71"/>
    </row>
  </sheetData>
  <mergeCells count="26">
    <mergeCell ref="G4:L4"/>
    <mergeCell ref="M4:O4"/>
    <mergeCell ref="G13:G14"/>
    <mergeCell ref="H13:H14"/>
    <mergeCell ref="J13:J14"/>
    <mergeCell ref="K13:K14"/>
    <mergeCell ref="L13:L14"/>
    <mergeCell ref="N13:N14"/>
    <mergeCell ref="O13:O14"/>
    <mergeCell ref="M11:O11"/>
    <mergeCell ref="G34:G35"/>
    <mergeCell ref="N37:O37"/>
    <mergeCell ref="G15:G16"/>
    <mergeCell ref="N18:O18"/>
    <mergeCell ref="G23:L23"/>
    <mergeCell ref="M23:O23"/>
    <mergeCell ref="G32:G33"/>
    <mergeCell ref="G18:H18"/>
    <mergeCell ref="G37:H37"/>
    <mergeCell ref="O32:O33"/>
    <mergeCell ref="H32:H33"/>
    <mergeCell ref="J32:J33"/>
    <mergeCell ref="K32:K33"/>
    <mergeCell ref="L32:L33"/>
    <mergeCell ref="N32:N33"/>
    <mergeCell ref="M30:O3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20%.</vt:lpstr>
    </vt:vector>
  </TitlesOfParts>
  <Company>mav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buh3</cp:lastModifiedBy>
  <cp:lastPrinted>2023-02-20T03:11:27Z</cp:lastPrinted>
  <dcterms:created xsi:type="dcterms:W3CDTF">2005-03-05T07:59:05Z</dcterms:created>
  <dcterms:modified xsi:type="dcterms:W3CDTF">2025-10-10T08:55:07Z</dcterms:modified>
</cp:coreProperties>
</file>